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Sheet1" sheetId="1" r:id="rId1"/>
  </sheets>
  <definedNames/>
  <calcPr fullCalcOnLoad="1"/>
</workbook>
</file>

<file path=xl/sharedStrings.xml><?xml version="1.0" encoding="utf-8"?>
<sst xmlns="http://schemas.openxmlformats.org/spreadsheetml/2006/main" count="107" uniqueCount="107">
  <si>
    <t>Beowulf's recommended parts for an 80 Series front axle service:</t>
  </si>
  <si>
    <t>Pricing is approximate and was determined by using list prices as of May, 2003; those in blue are from Eric.</t>
  </si>
  <si>
    <t>Part No.</t>
  </si>
  <si>
    <t>Cost</t>
  </si>
  <si>
    <t>Unit</t>
  </si>
  <si>
    <t>Quant</t>
  </si>
  <si>
    <t>Description</t>
  </si>
  <si>
    <t>Total</t>
  </si>
  <si>
    <t>A</t>
  </si>
  <si>
    <t>B</t>
  </si>
  <si>
    <t>C</t>
  </si>
  <si>
    <t>90313-93003</t>
  </si>
  <si>
    <t>ea</t>
  </si>
  <si>
    <t>Dust Seal</t>
  </si>
  <si>
    <t>X</t>
  </si>
  <si>
    <t>X</t>
  </si>
  <si>
    <t>X</t>
  </si>
  <si>
    <t>43436-60011</t>
  </si>
  <si>
    <t>ea</t>
  </si>
  <si>
    <t>Inner Spindle Gasket</t>
  </si>
  <si>
    <t>X</t>
  </si>
  <si>
    <t>X</t>
  </si>
  <si>
    <t>X</t>
  </si>
  <si>
    <t>43435-60020</t>
  </si>
  <si>
    <t>ea</t>
  </si>
  <si>
    <t>Outer Spindle Gasket</t>
  </si>
  <si>
    <t>X</t>
  </si>
  <si>
    <t>X</t>
  </si>
  <si>
    <t>X</t>
  </si>
  <si>
    <t>43204-60031</t>
  </si>
  <si>
    <t>ea</t>
  </si>
  <si>
    <t>Dust Seal &amp; wiper Kit</t>
  </si>
  <si>
    <t>X</t>
  </si>
  <si>
    <t>X</t>
  </si>
  <si>
    <t>X</t>
  </si>
  <si>
    <t>43422-60060</t>
  </si>
  <si>
    <t>ea</t>
  </si>
  <si>
    <t>Hub Gasket</t>
  </si>
  <si>
    <t>X</t>
  </si>
  <si>
    <t>X</t>
  </si>
  <si>
    <t>X</t>
  </si>
  <si>
    <t>90311-62001</t>
  </si>
  <si>
    <t>ea</t>
  </si>
  <si>
    <t>Grease seals for wheel</t>
  </si>
  <si>
    <t>X</t>
  </si>
  <si>
    <t>X</t>
  </si>
  <si>
    <t>90310-35010</t>
  </si>
  <si>
    <t>ea</t>
  </si>
  <si>
    <t>Inner axle oil seals</t>
  </si>
  <si>
    <t>X</t>
  </si>
  <si>
    <t>X</t>
  </si>
  <si>
    <t>X</t>
  </si>
  <si>
    <t>09607-60020-01</t>
  </si>
  <si>
    <t>ea</t>
  </si>
  <si>
    <t>54mm hub socket, SST</t>
  </si>
  <si>
    <t>X</t>
  </si>
  <si>
    <t>90366-20003</t>
  </si>
  <si>
    <t>ea</t>
  </si>
  <si>
    <t>Knuckle Bearings &amp; races (Koyo: 30304AJR-2-N Hi cap)</t>
  </si>
  <si>
    <t>X</t>
  </si>
  <si>
    <t>X</t>
  </si>
  <si>
    <t>90368-49084-77</t>
  </si>
  <si>
    <t>ea</t>
  </si>
  <si>
    <t>Inner wheel bearings, Timken bearing #JLM104948, race #JLM104910</t>
  </si>
  <si>
    <t>X</t>
  </si>
  <si>
    <t>90368-45087-77</t>
  </si>
  <si>
    <t>ea</t>
  </si>
  <si>
    <t>Outer wheel bearings, Timken bearing #LM102949, race #LM102910</t>
  </si>
  <si>
    <t>X</t>
  </si>
  <si>
    <t>90215-42025</t>
  </si>
  <si>
    <t>ea</t>
  </si>
  <si>
    <t>Tabbed Spindle Lock Washer</t>
  </si>
  <si>
    <t>X</t>
  </si>
  <si>
    <t>X</t>
  </si>
  <si>
    <t>43236-60020</t>
  </si>
  <si>
    <t>ea</t>
  </si>
  <si>
    <t>0.10mm Knuckle bearing shims for setting preload</t>
  </si>
  <si>
    <t>X</t>
  </si>
  <si>
    <t>43233-60030</t>
  </si>
  <si>
    <t>ea</t>
  </si>
  <si>
    <t>0.20mm Knuckle bearing shims for setting preload</t>
  </si>
  <si>
    <t>X</t>
  </si>
  <si>
    <t>43234-60020</t>
  </si>
  <si>
    <t>ea</t>
  </si>
  <si>
    <t>0.50mm Knuckle bearing shims for setting preload</t>
  </si>
  <si>
    <t>X</t>
  </si>
  <si>
    <t>43235-60020</t>
  </si>
  <si>
    <t>ea</t>
  </si>
  <si>
    <t>1.00mm Knuckle bearing shims for setting preload</t>
  </si>
  <si>
    <t>X</t>
  </si>
  <si>
    <t>90521-34005</t>
  </si>
  <si>
    <t>ea</t>
  </si>
  <si>
    <t>C-clip for inner axle to birfield (43411C in the diagram below)</t>
  </si>
  <si>
    <t>X</t>
  </si>
  <si>
    <t>90520-31007</t>
  </si>
  <si>
    <t>ea</t>
  </si>
  <si>
    <t>Snap ring for outer axle</t>
  </si>
  <si>
    <t>X</t>
  </si>
  <si>
    <t>X</t>
  </si>
  <si>
    <t>Cost by method:</t>
  </si>
  <si>
    <t>C-Dan Cost (Approx.):</t>
  </si>
  <si>
    <r>
      <t>Section A</t>
    </r>
    <r>
      <rPr>
        <sz val="7.95"/>
        <color indexed="9"/>
        <rFont val="Century Gothic"/>
        <family val="2"/>
      </rPr>
      <t>. Money is no object. This is for those of us that want to do the job one time and want all possible parts on hand. Cost of parts is insignificant.</t>
    </r>
  </si>
  <si>
    <t>Section A assumes you will be replacing wheel bearings and adjusting the knuckle bearing preload. The inner axle will be separated from the birfield for cleaning so you will need the C-clip. The birfields will be swapped from left to right side to extend their life. A hub socket is in the list of parts because this is intended to be for the person that wants a complete kit.</t>
  </si>
  <si>
    <r>
      <t>Section B</t>
    </r>
    <r>
      <rPr>
        <sz val="7.95"/>
        <color indexed="9"/>
        <rFont val="Century Gothic"/>
        <family val="2"/>
      </rPr>
      <t>. Do the job right. This is for those of us that insist on using the best parts available. This is the first or the second service for your vehicle. Many parts will be cleaned and reused.</t>
    </r>
  </si>
  <si>
    <t>Section B assumes you will inspect and reuse the wheel bearings, and many other parts. The inner axle will not be separated from the birfield for thorough cleaning or for swapping the birfields from left to right sides. You will borrow a hub socket if you don't have one. The knuckle bearing preload will not be adjusted and the shims will be reused.</t>
  </si>
  <si>
    <r>
      <t>Section C</t>
    </r>
    <r>
      <rPr>
        <sz val="7.95"/>
        <color indexed="9"/>
        <rFont val="Century Gothic"/>
        <family val="2"/>
      </rPr>
      <t>. Do the job at minimum cost. This is for those of us that need to save every possible penny and will risk a premature failure to conserve money. This may be the 2nd, 3rd, or 4th axle service for your vehicle. Most parts will be cleaned and reused.</t>
    </r>
  </si>
  <si>
    <t>Section C assumes you will inspect and reuse the knuckle bearings, and many other parts. The inner axle will not be seperated from the birfield for thorough cleaning or for swapping the birfields from left to right sides. You will borrow a hub socket if you don't have one. You may elect to reuse or make your own 60011, 60060, &amp; 60020 gaskets. The inner wheel bearings will not be removed or inspected.</t>
  </si>
</sst>
</file>

<file path=xl/styles.xml><?xml version="1.0" encoding="utf-8"?>
<styleSheet xmlns="http://schemas.openxmlformats.org/spreadsheetml/2006/main">
  <numFmts count="1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_(&quot;$&quot;* #,##0.00_);_(&quot;$&quot;* \(#,##0.00\);_(&quot;$&quot;* &quot;-&quot;??_);_(@_)"/>
    <numFmt numFmtId="166" formatCode="0.00"/>
  </numFmts>
  <fonts count="9">
    <font>
      <sz val="10"/>
      <name val="Arial"/>
      <family val="0"/>
    </font>
    <font>
      <b/>
      <sz val="10"/>
      <color indexed="10"/>
      <name val="Helvetica"/>
      <family val="2"/>
    </font>
    <font>
      <sz val="10"/>
      <color indexed="8"/>
      <name val="Helvetica"/>
      <family val="2"/>
    </font>
    <font>
      <b/>
      <sz val="10"/>
      <color indexed="8"/>
      <name val="Helvetica"/>
      <family val="2"/>
    </font>
    <font>
      <b/>
      <sz val="10"/>
      <color indexed="9"/>
      <name val="Helvetica"/>
      <family val="2"/>
    </font>
    <font>
      <sz val="10"/>
      <color indexed="9"/>
      <name val="Helvetica"/>
      <family val="2"/>
    </font>
    <font>
      <b/>
      <sz val="8"/>
      <color indexed="9"/>
      <name val="Helvetica"/>
      <family val="2"/>
    </font>
    <font>
      <sz val="7.95"/>
      <color indexed="9"/>
      <name val="Century Gothic"/>
      <family val="2"/>
    </font>
    <font>
      <sz val="8"/>
      <color indexed="9"/>
      <name val="Helvetica"/>
      <family val="2"/>
    </font>
  </fonts>
  <fills count="3">
    <fill>
      <patternFill/>
    </fill>
    <fill>
      <patternFill patternType="gray125"/>
    </fill>
    <fill>
      <patternFill patternType="solid">
        <fgColor indexed="11"/>
        <bgColor indexed="64"/>
      </patternFill>
    </fill>
  </fills>
  <borders count="3">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164" fontId="1" fillId="0" borderId="0" xfId="0" applyAlignment="1">
      <alignment/>
    </xf>
    <xf numFmtId="165" fontId="2" fillId="0" borderId="0" xfId="0" applyAlignment="1">
      <alignment horizontal="right"/>
    </xf>
    <xf numFmtId="164" fontId="2" fillId="0" borderId="0" xfId="0" applyAlignment="1">
      <alignment horizontal="left"/>
    </xf>
    <xf numFmtId="164" fontId="2" fillId="0" borderId="0" xfId="0" applyAlignment="1">
      <alignment/>
    </xf>
    <xf numFmtId="164" fontId="2" fillId="0" borderId="0" xfId="0" applyAlignment="1">
      <alignment horizontal="center"/>
    </xf>
    <xf numFmtId="164" fontId="3" fillId="0" borderId="1" xfId="0" applyAlignment="1">
      <alignment horizontal="left"/>
    </xf>
    <xf numFmtId="165" fontId="3" fillId="0" borderId="1" xfId="0" applyAlignment="1">
      <alignment horizontal="right"/>
    </xf>
    <xf numFmtId="164" fontId="3" fillId="0" borderId="1" xfId="0" applyAlignment="1">
      <alignment/>
    </xf>
    <xf numFmtId="164" fontId="4" fillId="0" borderId="1" xfId="0" applyAlignment="1">
      <alignment horizontal="center"/>
    </xf>
    <xf numFmtId="164" fontId="3" fillId="0" borderId="0" xfId="0" applyAlignment="1">
      <alignment/>
    </xf>
    <xf numFmtId="164" fontId="2" fillId="0" borderId="1" xfId="0" applyAlignment="1">
      <alignment horizontal="left"/>
    </xf>
    <xf numFmtId="165" fontId="2" fillId="0" borderId="1" xfId="0" applyAlignment="1">
      <alignment horizontal="right"/>
    </xf>
    <xf numFmtId="164" fontId="2" fillId="0" borderId="1" xfId="0" applyAlignment="1">
      <alignment/>
    </xf>
    <xf numFmtId="165" fontId="2" fillId="0" borderId="1" xfId="0" applyAlignment="1">
      <alignment/>
    </xf>
    <xf numFmtId="164" fontId="2" fillId="2" borderId="2" xfId="0" applyAlignment="1">
      <alignment horizontal="center"/>
    </xf>
    <xf numFmtId="164" fontId="2" fillId="0" borderId="2" xfId="0" applyAlignment="1">
      <alignment horizontal="center"/>
    </xf>
    <xf numFmtId="165" fontId="2" fillId="0" borderId="0" xfId="0" applyAlignment="1">
      <alignment/>
    </xf>
    <xf numFmtId="165" fontId="2" fillId="0" borderId="1" xfId="0" applyAlignment="1">
      <alignment horizontal="right"/>
    </xf>
    <xf numFmtId="165" fontId="5" fillId="0" borderId="1" xfId="0" applyAlignment="1">
      <alignment horizontal="right"/>
    </xf>
    <xf numFmtId="164" fontId="3" fillId="0" borderId="0" xfId="0" applyAlignment="1">
      <alignment horizontal="right"/>
    </xf>
    <xf numFmtId="166" fontId="2" fillId="0" borderId="0" xfId="0" applyAlignment="1">
      <alignment horizontal="right"/>
    </xf>
    <xf numFmtId="164" fontId="6" fillId="0" borderId="0" xfId="0" applyAlignment="1">
      <alignment vertical="top" wrapText="1"/>
    </xf>
    <xf numFmtId="164" fontId="8" fillId="0" borderId="0" xfId="0" applyAlignment="1">
      <alignment vertical="top" wrapText="1"/>
    </xf>
    <xf numFmtId="164" fontId="8" fillId="0" borderId="0" xfId="0" applyAlignment="1">
      <alignment vertical="top" wrapText="1"/>
    </xf>
    <xf numFmtId="164" fontId="8" fillId="0" borderId="0" xfId="0"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0000FF"/>
      <rgbColor rgb="003366FF"/>
      <rgbColor rgb="00E6E64C"/>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6"/>
  <sheetViews>
    <sheetView tabSelected="1" workbookViewId="0" topLeftCell="B1">
      <pane ySplit="4" topLeftCell="A5" activePane="bottomLeft" state="frozen"/>
      <selection pane="topLeft" activeCell="E13" sqref="E13"/>
      <selection pane="bottomLeft" activeCell="E13" sqref="E13"/>
    </sheetView>
  </sheetViews>
  <sheetFormatPr defaultColWidth="11.421875" defaultRowHeight="12.75"/>
  <cols>
    <col min="1" max="1" width="19.7109375" style="0" customWidth="1"/>
    <col min="2" max="2" width="10.421875" style="0" customWidth="1"/>
    <col min="3" max="3" width="6.421875" style="0" customWidth="1"/>
    <col min="4" max="4" width="8.7109375" style="0" customWidth="1"/>
    <col min="5" max="5" width="77.140625" style="0" customWidth="1"/>
    <col min="6" max="6" width="12.00390625" style="0" customWidth="1"/>
    <col min="7" max="9" width="9.140625" style="0" customWidth="1"/>
    <col min="10" max="256" width="9.28125" style="0" customWidth="1"/>
  </cols>
  <sheetData>
    <row r="1" spans="1:256" ht="17.25">
      <c r="A1" s="1" t="s">
        <v>0</v>
      </c>
      <c r="B1" s="2"/>
      <c r="C1" s="3"/>
      <c r="D1" s="4"/>
      <c r="E1" s="4"/>
      <c r="F1" s="4"/>
      <c r="G1" s="5"/>
      <c r="H1" s="5"/>
      <c r="I1" s="5"/>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17.25">
      <c r="A2" s="4" t="s">
        <v>1</v>
      </c>
      <c r="B2" s="2"/>
      <c r="C2" s="3"/>
      <c r="D2" s="4"/>
      <c r="E2" s="4"/>
      <c r="F2" s="4"/>
      <c r="G2" s="5"/>
      <c r="H2" s="5"/>
      <c r="I2" s="5"/>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7.25">
      <c r="A3" s="1"/>
      <c r="B3" s="2"/>
      <c r="C3" s="3"/>
      <c r="D3" s="4"/>
      <c r="E3" s="4"/>
      <c r="F3" s="4"/>
      <c r="G3" s="5"/>
      <c r="H3" s="5"/>
      <c r="I3" s="5"/>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17.25">
      <c r="A4" s="6" t="s">
        <v>2</v>
      </c>
      <c r="B4" s="7" t="s">
        <v>3</v>
      </c>
      <c r="C4" s="6" t="s">
        <v>4</v>
      </c>
      <c r="D4" s="8" t="s">
        <v>5</v>
      </c>
      <c r="E4" s="8" t="s">
        <v>6</v>
      </c>
      <c r="F4" s="8" t="s">
        <v>7</v>
      </c>
      <c r="G4" s="9" t="s">
        <v>8</v>
      </c>
      <c r="H4" s="9" t="s">
        <v>9</v>
      </c>
      <c r="I4" s="9" t="s">
        <v>10</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7.25">
      <c r="A5" s="11" t="s">
        <v>11</v>
      </c>
      <c r="B5" s="12">
        <v>27.2</v>
      </c>
      <c r="C5" s="11" t="s">
        <v>12</v>
      </c>
      <c r="D5" s="13">
        <v>2</v>
      </c>
      <c r="E5" s="13" t="s">
        <v>13</v>
      </c>
      <c r="F5" s="14">
        <f aca="true" t="shared" si="0" ref="F5:F16">IF(ISNUMBER(B5),B5*D5,"")</f>
        <v>0</v>
      </c>
      <c r="G5" s="15" t="s">
        <v>14</v>
      </c>
      <c r="H5" s="15" t="s">
        <v>15</v>
      </c>
      <c r="I5" s="15" t="s">
        <v>16</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ht="17.25">
      <c r="A6" s="11" t="s">
        <v>17</v>
      </c>
      <c r="B6" s="12">
        <v>1.1400000000000001</v>
      </c>
      <c r="C6" s="11" t="s">
        <v>18</v>
      </c>
      <c r="D6" s="13">
        <v>2</v>
      </c>
      <c r="E6" s="13" t="s">
        <v>19</v>
      </c>
      <c r="F6" s="14">
        <f t="shared" si="0"/>
        <v>0</v>
      </c>
      <c r="G6" s="15" t="s">
        <v>20</v>
      </c>
      <c r="H6" s="15" t="s">
        <v>21</v>
      </c>
      <c r="I6" s="15" t="s">
        <v>22</v>
      </c>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17.25">
      <c r="A7" s="11" t="s">
        <v>23</v>
      </c>
      <c r="B7" s="12">
        <v>1.06</v>
      </c>
      <c r="C7" s="11" t="s">
        <v>24</v>
      </c>
      <c r="D7" s="13">
        <v>2</v>
      </c>
      <c r="E7" s="13" t="s">
        <v>25</v>
      </c>
      <c r="F7" s="14">
        <f t="shared" si="0"/>
        <v>0</v>
      </c>
      <c r="G7" s="15" t="s">
        <v>26</v>
      </c>
      <c r="H7" s="15" t="s">
        <v>27</v>
      </c>
      <c r="I7" s="15" t="s">
        <v>28</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17.25">
      <c r="A8" s="11" t="s">
        <v>29</v>
      </c>
      <c r="B8" s="12">
        <v>27.58</v>
      </c>
      <c r="C8" s="11" t="s">
        <v>30</v>
      </c>
      <c r="D8" s="13">
        <v>2</v>
      </c>
      <c r="E8" s="13" t="s">
        <v>31</v>
      </c>
      <c r="F8" s="14">
        <f t="shared" si="0"/>
        <v>0</v>
      </c>
      <c r="G8" s="15" t="s">
        <v>32</v>
      </c>
      <c r="H8" s="15" t="s">
        <v>33</v>
      </c>
      <c r="I8" s="15" t="s">
        <v>34</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17.25">
      <c r="A9" s="11" t="s">
        <v>35</v>
      </c>
      <c r="B9" s="12">
        <v>1.51</v>
      </c>
      <c r="C9" s="11" t="s">
        <v>36</v>
      </c>
      <c r="D9" s="13">
        <v>2</v>
      </c>
      <c r="E9" s="13" t="s">
        <v>37</v>
      </c>
      <c r="F9" s="14">
        <f t="shared" si="0"/>
        <v>0</v>
      </c>
      <c r="G9" s="15" t="s">
        <v>38</v>
      </c>
      <c r="H9" s="15" t="s">
        <v>39</v>
      </c>
      <c r="I9" s="15" t="s">
        <v>40</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ht="17.25">
      <c r="A10" s="11"/>
      <c r="B10" s="12"/>
      <c r="C10" s="11"/>
      <c r="D10" s="13"/>
      <c r="E10" s="13"/>
      <c r="F10" s="14">
        <f t="shared" si="0"/>
        <v>0</v>
      </c>
      <c r="G10" s="16"/>
      <c r="H10" s="16"/>
      <c r="I10" s="16"/>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ht="17.25">
      <c r="A11" s="11" t="s">
        <v>41</v>
      </c>
      <c r="B11" s="12">
        <v>12.02</v>
      </c>
      <c r="C11" s="11" t="s">
        <v>42</v>
      </c>
      <c r="D11" s="13">
        <v>2</v>
      </c>
      <c r="E11" s="13" t="s">
        <v>43</v>
      </c>
      <c r="F11" s="14">
        <f t="shared" si="0"/>
        <v>0</v>
      </c>
      <c r="G11" s="15" t="s">
        <v>44</v>
      </c>
      <c r="H11" s="15" t="s">
        <v>45</v>
      </c>
      <c r="I11" s="16"/>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ht="17.25">
      <c r="A12" s="11" t="s">
        <v>46</v>
      </c>
      <c r="B12" s="12">
        <v>6.26</v>
      </c>
      <c r="C12" s="11" t="s">
        <v>47</v>
      </c>
      <c r="D12" s="13">
        <v>2</v>
      </c>
      <c r="E12" s="13" t="s">
        <v>48</v>
      </c>
      <c r="F12" s="14">
        <f t="shared" si="0"/>
        <v>0</v>
      </c>
      <c r="G12" s="15" t="s">
        <v>49</v>
      </c>
      <c r="H12" s="15" t="s">
        <v>50</v>
      </c>
      <c r="I12" s="15" t="s">
        <v>51</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ht="17.25">
      <c r="A13" s="11" t="s">
        <v>52</v>
      </c>
      <c r="B13" s="12">
        <v>32.95</v>
      </c>
      <c r="C13" s="11" t="s">
        <v>53</v>
      </c>
      <c r="D13" s="13">
        <v>1</v>
      </c>
      <c r="E13" s="13" t="s">
        <v>54</v>
      </c>
      <c r="F13" s="14">
        <f t="shared" si="0"/>
        <v>0</v>
      </c>
      <c r="G13" s="16" t="s">
        <v>55</v>
      </c>
      <c r="H13" s="16"/>
      <c r="I13" s="16"/>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17.25">
      <c r="A14" s="11" t="s">
        <v>56</v>
      </c>
      <c r="B14" s="12">
        <v>22.55</v>
      </c>
      <c r="C14" s="11" t="s">
        <v>57</v>
      </c>
      <c r="D14" s="13">
        <v>4</v>
      </c>
      <c r="E14" s="13" t="s">
        <v>58</v>
      </c>
      <c r="F14" s="14">
        <f t="shared" si="0"/>
        <v>0</v>
      </c>
      <c r="G14" s="15" t="s">
        <v>59</v>
      </c>
      <c r="H14" s="15" t="s">
        <v>60</v>
      </c>
      <c r="I14" s="16"/>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17.25">
      <c r="A15" s="3" t="s">
        <v>61</v>
      </c>
      <c r="B15" s="2">
        <v>50.9</v>
      </c>
      <c r="C15" s="3" t="s">
        <v>62</v>
      </c>
      <c r="D15" s="4">
        <v>2</v>
      </c>
      <c r="E15" s="4" t="s">
        <v>63</v>
      </c>
      <c r="F15" s="17">
        <f t="shared" si="0"/>
        <v>0</v>
      </c>
      <c r="G15" s="16" t="s">
        <v>64</v>
      </c>
      <c r="H15" s="16"/>
      <c r="I15" s="16"/>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17.25">
      <c r="A16" s="11" t="s">
        <v>65</v>
      </c>
      <c r="B16" s="12">
        <v>43.85</v>
      </c>
      <c r="C16" s="11" t="s">
        <v>66</v>
      </c>
      <c r="D16" s="13">
        <v>2</v>
      </c>
      <c r="E16" s="13" t="s">
        <v>67</v>
      </c>
      <c r="F16" s="14">
        <f t="shared" si="0"/>
        <v>0</v>
      </c>
      <c r="G16" s="16" t="s">
        <v>68</v>
      </c>
      <c r="H16" s="16"/>
      <c r="I16" s="16"/>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17.25">
      <c r="A17" s="11" t="s">
        <v>69</v>
      </c>
      <c r="B17" s="18">
        <v>1.97</v>
      </c>
      <c r="C17" s="11" t="s">
        <v>70</v>
      </c>
      <c r="D17" s="13">
        <v>2</v>
      </c>
      <c r="E17" s="13" t="s">
        <v>71</v>
      </c>
      <c r="F17" s="14">
        <f>IF(ISNUMBER(B17),B17*D17,"")</f>
        <v>0</v>
      </c>
      <c r="G17" s="15" t="s">
        <v>72</v>
      </c>
      <c r="H17" s="15" t="s">
        <v>73</v>
      </c>
      <c r="I17" s="16"/>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17.25">
      <c r="A18" s="11"/>
      <c r="B18" s="12"/>
      <c r="C18" s="11"/>
      <c r="D18" s="13"/>
      <c r="E18" s="13"/>
      <c r="F18" s="14">
        <f aca="true" t="shared" si="1" ref="F18:F25">IF(ISNUMBER(B18),B18*D18,"")</f>
        <v>0</v>
      </c>
      <c r="G18" s="16"/>
      <c r="H18" s="16"/>
      <c r="I18" s="16"/>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17.25">
      <c r="A19" s="11" t="s">
        <v>74</v>
      </c>
      <c r="B19" s="19">
        <v>1.39</v>
      </c>
      <c r="C19" s="11" t="s">
        <v>75</v>
      </c>
      <c r="D19" s="13">
        <v>2</v>
      </c>
      <c r="E19" s="13" t="s">
        <v>76</v>
      </c>
      <c r="F19" s="14">
        <f t="shared" si="1"/>
        <v>0</v>
      </c>
      <c r="G19" s="16" t="s">
        <v>77</v>
      </c>
      <c r="H19" s="16"/>
      <c r="I19" s="16"/>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17.25">
      <c r="A20" s="11" t="s">
        <v>78</v>
      </c>
      <c r="B20" s="19">
        <v>2.73</v>
      </c>
      <c r="C20" s="11" t="s">
        <v>79</v>
      </c>
      <c r="D20" s="13">
        <v>2</v>
      </c>
      <c r="E20" s="13" t="s">
        <v>80</v>
      </c>
      <c r="F20" s="14">
        <f t="shared" si="1"/>
        <v>0</v>
      </c>
      <c r="G20" s="16" t="s">
        <v>81</v>
      </c>
      <c r="H20" s="16"/>
      <c r="I20" s="16"/>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17.25">
      <c r="A21" s="11" t="s">
        <v>82</v>
      </c>
      <c r="B21" s="19">
        <v>3.01</v>
      </c>
      <c r="C21" s="11" t="s">
        <v>83</v>
      </c>
      <c r="D21" s="13">
        <v>2</v>
      </c>
      <c r="E21" s="13" t="s">
        <v>84</v>
      </c>
      <c r="F21" s="14">
        <f t="shared" si="1"/>
        <v>0</v>
      </c>
      <c r="G21" s="16" t="s">
        <v>85</v>
      </c>
      <c r="H21" s="16"/>
      <c r="I21" s="16"/>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17.25">
      <c r="A22" s="11" t="s">
        <v>86</v>
      </c>
      <c r="B22" s="19">
        <v>4.0600000000000005</v>
      </c>
      <c r="C22" s="11" t="s">
        <v>87</v>
      </c>
      <c r="D22" s="13">
        <v>2</v>
      </c>
      <c r="E22" s="13" t="s">
        <v>88</v>
      </c>
      <c r="F22" s="14">
        <f t="shared" si="1"/>
        <v>0</v>
      </c>
      <c r="G22" s="16" t="s">
        <v>89</v>
      </c>
      <c r="H22" s="16"/>
      <c r="I22" s="16"/>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7.25">
      <c r="A23" s="3"/>
      <c r="B23" s="2"/>
      <c r="C23" s="3"/>
      <c r="D23" s="4"/>
      <c r="E23" s="4"/>
      <c r="F23" s="17">
        <f t="shared" si="1"/>
        <v>0</v>
      </c>
      <c r="G23" s="16"/>
      <c r="H23" s="16"/>
      <c r="I23" s="16"/>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17.25">
      <c r="A24" s="11" t="s">
        <v>90</v>
      </c>
      <c r="B24" s="19">
        <v>2.69</v>
      </c>
      <c r="C24" s="11" t="s">
        <v>91</v>
      </c>
      <c r="D24" s="13">
        <v>2</v>
      </c>
      <c r="E24" s="13" t="s">
        <v>92</v>
      </c>
      <c r="F24" s="14">
        <f t="shared" si="1"/>
        <v>0</v>
      </c>
      <c r="G24" s="16" t="s">
        <v>93</v>
      </c>
      <c r="H24" s="16"/>
      <c r="I24" s="16"/>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17.25">
      <c r="A25" s="11" t="s">
        <v>94</v>
      </c>
      <c r="B25" s="18">
        <v>1.8</v>
      </c>
      <c r="C25" s="11" t="s">
        <v>95</v>
      </c>
      <c r="D25" s="13">
        <v>2</v>
      </c>
      <c r="E25" s="13" t="s">
        <v>96</v>
      </c>
      <c r="F25" s="14">
        <f t="shared" si="1"/>
        <v>0</v>
      </c>
      <c r="G25" s="15" t="s">
        <v>97</v>
      </c>
      <c r="H25" s="15" t="s">
        <v>98</v>
      </c>
      <c r="I25" s="16"/>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17.25">
      <c r="A26" s="3"/>
      <c r="B26" s="2"/>
      <c r="C26" s="3"/>
      <c r="D26" s="4"/>
      <c r="E26" s="20" t="s">
        <v>99</v>
      </c>
      <c r="F26" s="4"/>
      <c r="G26" s="21">
        <f>SUMIF(G5:G25,"X",$F5:$F25)</f>
        <v>0</v>
      </c>
      <c r="H26" s="21">
        <f>SUMIF(H5:H25,"X",$F5:$F25)</f>
        <v>0</v>
      </c>
      <c r="I26" s="21">
        <f>SUMIF(I5:I25,"X",$F5:$F25)</f>
        <v>0</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17.25">
      <c r="A27" s="3"/>
      <c r="B27" s="2"/>
      <c r="C27" s="3"/>
      <c r="D27" s="4"/>
      <c r="E27" s="20" t="s">
        <v>100</v>
      </c>
      <c r="F27" s="4"/>
      <c r="G27" s="21">
        <f>0.75*G26</f>
        <v>0</v>
      </c>
      <c r="H27" s="21">
        <f>0.75*H26</f>
        <v>0</v>
      </c>
      <c r="I27" s="21">
        <f>0.75*I26</f>
        <v>0</v>
      </c>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17.25">
      <c r="A28" s="3"/>
      <c r="B28" s="2"/>
      <c r="C28" s="3"/>
      <c r="D28" s="4"/>
      <c r="E28" s="20"/>
      <c r="F28" s="4"/>
      <c r="G28" s="5"/>
      <c r="I28" s="5"/>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17.25">
      <c r="A29" s="22" t="s">
        <v>101</v>
      </c>
      <c r="B29" s="22"/>
      <c r="C29" s="22"/>
      <c r="D29" s="22"/>
      <c r="E29" s="22"/>
      <c r="F29" s="22"/>
      <c r="G29" s="22"/>
      <c r="H29" s="22"/>
      <c r="I29" s="22"/>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42" customHeight="1">
      <c r="A30" s="24" t="s">
        <v>102</v>
      </c>
      <c r="B30" s="24"/>
      <c r="C30" s="24"/>
      <c r="D30" s="24"/>
      <c r="E30" s="24"/>
      <c r="F30" s="24"/>
      <c r="G30" s="24"/>
      <c r="H30" s="24"/>
      <c r="I30" s="2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17.25">
      <c r="A31" s="25"/>
      <c r="B31" s="25"/>
      <c r="C31" s="25"/>
      <c r="D31" s="25"/>
      <c r="E31" s="25"/>
      <c r="F31" s="25"/>
      <c r="G31" s="25"/>
      <c r="H31" s="25"/>
      <c r="I31" s="25"/>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7" customHeight="1">
      <c r="A32" s="22" t="s">
        <v>103</v>
      </c>
      <c r="B32" s="22"/>
      <c r="C32" s="22"/>
      <c r="D32" s="22"/>
      <c r="E32" s="22"/>
      <c r="F32" s="22"/>
      <c r="G32" s="22"/>
      <c r="H32" s="22"/>
      <c r="I32" s="22"/>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42" customHeight="1">
      <c r="A33" s="24" t="s">
        <v>104</v>
      </c>
      <c r="B33" s="24"/>
      <c r="C33" s="24"/>
      <c r="D33" s="24"/>
      <c r="E33" s="24"/>
      <c r="F33" s="24"/>
      <c r="G33" s="24"/>
      <c r="H33" s="24"/>
      <c r="I33" s="2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17.25">
      <c r="A34" s="25"/>
      <c r="B34" s="25"/>
      <c r="C34" s="25"/>
      <c r="D34" s="25"/>
      <c r="E34" s="25"/>
      <c r="F34" s="25"/>
      <c r="G34" s="25"/>
      <c r="H34" s="25"/>
      <c r="I34" s="25"/>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7" customHeight="1">
      <c r="A35" s="22" t="s">
        <v>105</v>
      </c>
      <c r="B35" s="22"/>
      <c r="C35" s="22"/>
      <c r="D35" s="22"/>
      <c r="E35" s="22"/>
      <c r="F35" s="22"/>
      <c r="G35" s="22"/>
      <c r="H35" s="22"/>
      <c r="I35" s="22"/>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42" customHeight="1">
      <c r="A36" s="24" t="s">
        <v>106</v>
      </c>
      <c r="B36" s="24"/>
      <c r="C36" s="24"/>
      <c r="D36" s="24"/>
      <c r="E36" s="24"/>
      <c r="F36" s="24"/>
      <c r="G36" s="24"/>
      <c r="H36" s="24"/>
      <c r="I36" s="2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sheetData>
  <mergeCells count="6">
    <mergeCell ref="A29:I29"/>
    <mergeCell ref="A30:I30"/>
    <mergeCell ref="A32:I32"/>
    <mergeCell ref="A33:I33"/>
    <mergeCell ref="A35:I35"/>
    <mergeCell ref="A36:I36"/>
  </mergeCells>
  <printOptions horizontalCentered="1" verticalCentered="1"/>
  <pageMargins left="0.5" right="0.5" top="0.75" bottom="0.75" header="0.5" footer="0.5"/>
  <pageSetup cellComments="asDisplayed" horizontalDpi="300" verticalDpi="300" orientation="landscape" scale="9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Feld</dc:creator>
  <cp:keywords/>
  <dc:description/>
  <cp:lastModifiedBy>Thomas Feld</cp:lastModifiedBy>
  <cp:lastPrinted>2003-08-16T21:26:41Z</cp:lastPrinted>
  <dcterms:created xsi:type="dcterms:W3CDTF">2003-06-10T13:24:22Z</dcterms:created>
  <dcterms:modified xsi:type="dcterms:W3CDTF">2003-06-10T16:01:33Z</dcterms:modified>
  <cp:category/>
  <cp:version/>
  <cp:contentType/>
  <cp:contentStatus/>
  <cp:revision>1</cp:revision>
</cp:coreProperties>
</file>